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<sst xmlns="http://schemas.openxmlformats.org/spreadsheetml/2006/main" count="43" uniqueCount="4">
  <si>
    <t>reflected</t>
  </si>
  <si>
    <t>forward</t>
  </si>
  <si>
    <t>vswr</t>
  </si>
  <si>
    <t>Pauls double quad VSWR 02/02/2002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</si>
</sst>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Sheet1!$F$5:$F$18</c:f>
              <c:numCache/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114300</xdr:rowOff>
    </xdr:from>
    <xdr:to>
      <xdr:col>12</xdr:col>
      <xdr:colOff>38100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000375" y="41624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2">
      <selection activeCell="B3" sqref="B3"/>
    </sheetView>
  </sheetViews>
  <sheetFormatPr defaultColWidth="9.140625" defaultRowHeight="12.75"/>
  <cols>
    <col min="1" max="1" width="12.00390625" style="0" customWidth="1"/>
    <col min="2" max="2" width="9.140625" style="1" customWidth="1"/>
    <col min="3" max="3" width="11.140625" style="0" customWidth="1"/>
  </cols>
  <sheetData>
    <row r="1" spans="1:6" ht="12.75">
      <c r="A1" t="s">
        <v>1</v>
      </c>
      <c r="B1" s="1">
        <v>710</v>
      </c>
      <c r="C1">
        <f>B2/B1</f>
        <v>0.00014084507042253522</v>
      </c>
      <c r="F1" t="s">
        <v>3</v>
      </c>
    </row>
    <row r="2" spans="1:3" ht="12.75">
      <c r="A2" t="s">
        <v>0</v>
      </c>
      <c r="B2" s="1">
        <v>0.1</v>
      </c>
      <c r="C2">
        <f>SQRT(C1)</f>
        <v>0.011867816581938534</v>
      </c>
    </row>
    <row r="5" spans="1:7" ht="12.75">
      <c r="A5" t="s">
        <v>2</v>
      </c>
      <c r="B5" s="1">
        <f>(1+C2)/(1-C2)</f>
        <v>1.0240207065028213</v>
      </c>
      <c r="C5">
        <v>1</v>
      </c>
      <c r="F5" s="1">
        <f>B5</f>
        <v>1.0240207065028213</v>
      </c>
      <c r="G5">
        <v>1</v>
      </c>
    </row>
    <row r="6" spans="6:7" ht="12.75">
      <c r="F6" s="1">
        <f>B11</f>
        <v>1.0785622692722343</v>
      </c>
      <c r="G6">
        <v>2</v>
      </c>
    </row>
    <row r="7" spans="1:7" ht="12.75">
      <c r="A7" t="s">
        <v>1</v>
      </c>
      <c r="B7" s="1">
        <v>560</v>
      </c>
      <c r="C7">
        <f>B8/B7</f>
        <v>0.0014285714285714286</v>
      </c>
      <c r="F7" s="1">
        <f>B17</f>
        <v>1.17168692629778</v>
      </c>
      <c r="G7">
        <v>3</v>
      </c>
    </row>
    <row r="8" spans="1:7" ht="12.75">
      <c r="A8" t="s">
        <v>0</v>
      </c>
      <c r="B8" s="1">
        <v>0.8</v>
      </c>
      <c r="C8">
        <f>SQRT(C7)</f>
        <v>0.03779644730092272</v>
      </c>
      <c r="F8" s="1">
        <f>B23</f>
        <v>1.2732052722974514</v>
      </c>
      <c r="G8">
        <v>4</v>
      </c>
    </row>
    <row r="9" spans="6:7" ht="12.75">
      <c r="F9" s="1">
        <f>B29</f>
        <v>1.3756182215557313</v>
      </c>
      <c r="G9">
        <v>5</v>
      </c>
    </row>
    <row r="10" spans="6:7" ht="12.75">
      <c r="F10" s="1">
        <f>B35</f>
        <v>1.4392923184124622</v>
      </c>
      <c r="G10">
        <v>6</v>
      </c>
    </row>
    <row r="11" spans="1:7" ht="12.75">
      <c r="A11" t="s">
        <v>2</v>
      </c>
      <c r="B11" s="1">
        <f>(1+C8)/(1-C8)</f>
        <v>1.0785622692722343</v>
      </c>
      <c r="C11">
        <v>2</v>
      </c>
      <c r="F11" s="1">
        <f>B41</f>
        <v>1.4641819751346203</v>
      </c>
      <c r="G11">
        <v>7</v>
      </c>
    </row>
    <row r="12" spans="6:7" ht="12.75">
      <c r="F12" s="1">
        <f>B47</f>
        <v>1.4660372312688283</v>
      </c>
      <c r="G12">
        <v>8</v>
      </c>
    </row>
    <row r="13" spans="1:7" ht="12.75">
      <c r="A13" t="s">
        <v>1</v>
      </c>
      <c r="B13" s="1">
        <v>400</v>
      </c>
      <c r="C13">
        <f>B14/B13</f>
        <v>0.00625</v>
      </c>
      <c r="F13" s="1">
        <f>B53</f>
        <v>1.4139970845360788</v>
      </c>
      <c r="G13">
        <v>9</v>
      </c>
    </row>
    <row r="14" spans="1:7" ht="12.75">
      <c r="A14" t="s">
        <v>0</v>
      </c>
      <c r="B14" s="1">
        <v>2.5</v>
      </c>
      <c r="C14">
        <f>SQRT(C13)</f>
        <v>0.07905694150420949</v>
      </c>
      <c r="F14" s="1">
        <f>B59</f>
        <v>1.365851567817884</v>
      </c>
      <c r="G14">
        <v>10</v>
      </c>
    </row>
    <row r="15" spans="6:7" ht="12.75">
      <c r="F15" s="1">
        <f>B65</f>
        <v>1.3315128542403873</v>
      </c>
      <c r="G15">
        <v>11</v>
      </c>
    </row>
    <row r="16" spans="6:7" ht="12.75">
      <c r="F16" s="1">
        <f>B71</f>
        <v>1.2610879469687672</v>
      </c>
      <c r="G16">
        <v>12</v>
      </c>
    </row>
    <row r="17" spans="1:7" ht="12.75">
      <c r="A17" t="s">
        <v>2</v>
      </c>
      <c r="B17" s="1">
        <f>(1+C14)/(1-C14)</f>
        <v>1.17168692629778</v>
      </c>
      <c r="C17">
        <v>3</v>
      </c>
      <c r="F17" s="1">
        <f>B77</f>
        <v>1.177818103542495</v>
      </c>
      <c r="G17">
        <v>13</v>
      </c>
    </row>
    <row r="18" spans="6:7" ht="12.75">
      <c r="F18" s="1">
        <f>B83</f>
        <v>1.0140668530789563</v>
      </c>
      <c r="G18">
        <v>14</v>
      </c>
    </row>
    <row r="19" spans="1:3" ht="12.75">
      <c r="A19" t="s">
        <v>1</v>
      </c>
      <c r="B19" s="1">
        <v>360</v>
      </c>
      <c r="C19">
        <f>B20/B19</f>
        <v>0.014444444444444446</v>
      </c>
    </row>
    <row r="20" spans="1:3" ht="12.75">
      <c r="A20" t="s">
        <v>0</v>
      </c>
      <c r="B20" s="1">
        <v>5.2</v>
      </c>
      <c r="C20">
        <f>SQRT(C19)</f>
        <v>0.12018504251546631</v>
      </c>
    </row>
    <row r="23" spans="1:3" ht="12.75">
      <c r="A23" t="s">
        <v>2</v>
      </c>
      <c r="B23" s="1">
        <f>(1+C20)/(1-C20)</f>
        <v>1.2732052722974514</v>
      </c>
      <c r="C23">
        <v>4</v>
      </c>
    </row>
    <row r="25" spans="1:3" ht="12.75">
      <c r="A25" t="s">
        <v>1</v>
      </c>
      <c r="B25" s="1">
        <v>380</v>
      </c>
      <c r="C25">
        <f>B26/B25</f>
        <v>0.025</v>
      </c>
    </row>
    <row r="26" spans="1:3" ht="12.75">
      <c r="A26" t="s">
        <v>0</v>
      </c>
      <c r="B26" s="1">
        <v>9.5</v>
      </c>
      <c r="C26">
        <f>SQRT(C25)</f>
        <v>0.15811388300841897</v>
      </c>
    </row>
    <row r="29" spans="1:3" ht="12.75">
      <c r="A29" t="s">
        <v>2</v>
      </c>
      <c r="B29" s="1">
        <f>(1+C26)/(1-C26)</f>
        <v>1.3756182215557313</v>
      </c>
      <c r="C29">
        <v>5</v>
      </c>
    </row>
    <row r="31" spans="1:3" ht="12.75">
      <c r="A31" t="s">
        <v>1</v>
      </c>
      <c r="B31" s="1">
        <v>370</v>
      </c>
      <c r="C31">
        <f>B32/B31</f>
        <v>0.032432432432432434</v>
      </c>
    </row>
    <row r="32" spans="1:3" ht="12.75">
      <c r="A32" t="s">
        <v>0</v>
      </c>
      <c r="B32" s="1">
        <v>12</v>
      </c>
      <c r="C32">
        <f>SQRT(C31)</f>
        <v>0.18009006755629928</v>
      </c>
    </row>
    <row r="35" spans="1:3" ht="12.75">
      <c r="A35" t="s">
        <v>2</v>
      </c>
      <c r="B35" s="1">
        <f>(1+C32)/(1-C32)</f>
        <v>1.4392923184124622</v>
      </c>
      <c r="C35">
        <v>6</v>
      </c>
    </row>
    <row r="37" spans="1:3" ht="12.75">
      <c r="A37" t="s">
        <v>1</v>
      </c>
      <c r="B37" s="1">
        <v>310</v>
      </c>
      <c r="C37">
        <f>B38/B37</f>
        <v>0.035483870967741936</v>
      </c>
    </row>
    <row r="38" spans="1:3" ht="12.75">
      <c r="A38" t="s">
        <v>0</v>
      </c>
      <c r="B38" s="1">
        <v>11</v>
      </c>
      <c r="C38">
        <f>SQRT(C37)</f>
        <v>0.18837162994395398</v>
      </c>
    </row>
    <row r="41" spans="1:3" ht="12.75">
      <c r="A41" t="s">
        <v>2</v>
      </c>
      <c r="B41" s="1">
        <f>(1+C38)/(1-C38)</f>
        <v>1.4641819751346203</v>
      </c>
      <c r="C41">
        <v>7</v>
      </c>
    </row>
    <row r="43" spans="1:3" ht="12.75">
      <c r="A43" t="s">
        <v>1</v>
      </c>
      <c r="B43" s="1">
        <v>280</v>
      </c>
      <c r="C43">
        <f>B44/B43</f>
        <v>0.03571428571428571</v>
      </c>
    </row>
    <row r="44" spans="1:3" ht="12.75">
      <c r="A44" t="s">
        <v>0</v>
      </c>
      <c r="B44" s="1">
        <v>10</v>
      </c>
      <c r="C44">
        <f>SQRT(C43)</f>
        <v>0.1889822365046136</v>
      </c>
    </row>
    <row r="47" spans="1:3" ht="12.75">
      <c r="A47" t="s">
        <v>2</v>
      </c>
      <c r="B47" s="1">
        <f>(1+C44)/(1-C44)</f>
        <v>1.4660372312688283</v>
      </c>
      <c r="C47">
        <v>8</v>
      </c>
    </row>
    <row r="49" spans="1:3" ht="12.75">
      <c r="A49" t="s">
        <v>1</v>
      </c>
      <c r="B49" s="1">
        <v>340</v>
      </c>
      <c r="C49">
        <f>B50/B49</f>
        <v>0.029411764705882353</v>
      </c>
    </row>
    <row r="50" spans="1:3" ht="12.75">
      <c r="A50" t="s">
        <v>0</v>
      </c>
      <c r="B50" s="1">
        <v>10</v>
      </c>
      <c r="C50">
        <f>SQRT(C49)</f>
        <v>0.17149858514250885</v>
      </c>
    </row>
    <row r="53" spans="1:3" ht="12.75">
      <c r="A53" t="s">
        <v>2</v>
      </c>
      <c r="B53" s="1">
        <f>(1+C50)/(1-C50)</f>
        <v>1.4139970845360788</v>
      </c>
      <c r="C53">
        <v>9</v>
      </c>
    </row>
    <row r="55" spans="1:3" ht="12.75">
      <c r="A55" t="s">
        <v>1</v>
      </c>
      <c r="B55" s="1">
        <v>460</v>
      </c>
      <c r="C55">
        <f>B56/B55</f>
        <v>0.02391304347826087</v>
      </c>
    </row>
    <row r="56" spans="1:3" ht="12.75">
      <c r="A56" t="s">
        <v>0</v>
      </c>
      <c r="B56" s="1">
        <v>11</v>
      </c>
      <c r="C56">
        <f>SQRT(C55)</f>
        <v>0.15463842820677165</v>
      </c>
    </row>
    <row r="59" spans="1:3" ht="12.75">
      <c r="A59" t="s">
        <v>2</v>
      </c>
      <c r="B59" s="1">
        <f>(1+C56)/(1-C56)</f>
        <v>1.365851567817884</v>
      </c>
      <c r="C59">
        <v>10</v>
      </c>
    </row>
    <row r="61" spans="1:3" ht="12.75">
      <c r="A61" t="s">
        <v>1</v>
      </c>
      <c r="B61" s="1">
        <v>460</v>
      </c>
      <c r="C61">
        <f>B62/B61</f>
        <v>0.020217391304347826</v>
      </c>
    </row>
    <row r="62" spans="1:3" ht="12.75">
      <c r="A62" t="s">
        <v>0</v>
      </c>
      <c r="B62" s="1">
        <v>9.3</v>
      </c>
      <c r="C62">
        <f>SQRT(C61)</f>
        <v>0.14218787326754637</v>
      </c>
    </row>
    <row r="65" spans="1:3" ht="12.75">
      <c r="A65" t="s">
        <v>2</v>
      </c>
      <c r="B65" s="1">
        <f>(1+C62)/(1-C62)</f>
        <v>1.3315128542403873</v>
      </c>
      <c r="C65">
        <v>11</v>
      </c>
    </row>
    <row r="67" spans="1:3" ht="12.75">
      <c r="A67" t="s">
        <v>1</v>
      </c>
      <c r="B67" s="1">
        <v>360</v>
      </c>
      <c r="C67">
        <f>B68/B67</f>
        <v>0.013333333333333332</v>
      </c>
    </row>
    <row r="68" spans="1:3" ht="12.75">
      <c r="A68" t="s">
        <v>0</v>
      </c>
      <c r="B68" s="1">
        <v>4.8</v>
      </c>
      <c r="C68">
        <f>SQRT(C67)</f>
        <v>0.11547005383792515</v>
      </c>
    </row>
    <row r="71" spans="1:3" ht="12.75">
      <c r="A71" t="s">
        <v>2</v>
      </c>
      <c r="B71" s="1">
        <f>(1+C68)/(1-C68)</f>
        <v>1.2610879469687672</v>
      </c>
      <c r="C71">
        <v>12</v>
      </c>
    </row>
    <row r="73" spans="1:3" ht="12.75">
      <c r="A73" t="s">
        <v>1</v>
      </c>
      <c r="B73" s="1">
        <v>300</v>
      </c>
      <c r="C73">
        <f>B74/B73</f>
        <v>0.006666666666666667</v>
      </c>
    </row>
    <row r="74" spans="1:3" ht="12.75">
      <c r="A74" t="s">
        <v>0</v>
      </c>
      <c r="B74" s="1">
        <v>2</v>
      </c>
      <c r="C74">
        <f>SQRT(C73)</f>
        <v>0.08164965809277261</v>
      </c>
    </row>
    <row r="77" spans="1:3" ht="12.75">
      <c r="A77" t="s">
        <v>2</v>
      </c>
      <c r="B77" s="1">
        <f>(1+C74)/(1-C74)</f>
        <v>1.177818103542495</v>
      </c>
      <c r="C77">
        <v>13</v>
      </c>
    </row>
    <row r="79" spans="1:3" ht="12.75">
      <c r="A79" t="s">
        <v>1</v>
      </c>
      <c r="B79" s="1">
        <v>410</v>
      </c>
      <c r="C79">
        <f>B80/B79</f>
        <v>4.878048780487805E-05</v>
      </c>
    </row>
    <row r="80" spans="1:3" ht="12.75">
      <c r="A80" t="s">
        <v>0</v>
      </c>
      <c r="B80" s="1">
        <v>0.02</v>
      </c>
      <c r="C80">
        <f>SQRT(C79)</f>
        <v>0.0069843029576957824</v>
      </c>
    </row>
    <row r="83" spans="1:3" ht="12.75">
      <c r="A83" t="s">
        <v>2</v>
      </c>
      <c r="B83" s="1">
        <f>(1+C80)/(1-C80)</f>
        <v>1.0140668530789563</v>
      </c>
      <c r="C83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Antenna's 'r' 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J. Marsh</dc:creator>
  <cp:keywords/>
  <dc:description/>
  <cp:lastModifiedBy>Paul J. Marsh</cp:lastModifiedBy>
  <dcterms:created xsi:type="dcterms:W3CDTF">2002-02-02T18:25:08Z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